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8380" windowHeight="14700"/>
  </bookViews>
  <sheets>
    <sheet name="Tabelle1" sheetId="1" r:id="rId1"/>
  </sheets>
  <calcPr calcId="145621"/>
</workbook>
</file>

<file path=xl/calcChain.xml><?xml version="1.0" encoding="utf-8"?>
<calcChain xmlns="http://schemas.openxmlformats.org/spreadsheetml/2006/main">
  <c r="B27" i="1" l="1"/>
  <c r="G19" i="1" l="1"/>
  <c r="F22" i="1" l="1"/>
  <c r="F23" i="1"/>
  <c r="G23" i="1"/>
  <c r="G22" i="1"/>
  <c r="F25" i="1" l="1"/>
</calcChain>
</file>

<file path=xl/sharedStrings.xml><?xml version="1.0" encoding="utf-8"?>
<sst xmlns="http://schemas.openxmlformats.org/spreadsheetml/2006/main" count="15" uniqueCount="14">
  <si>
    <t>Tarif</t>
  </si>
  <si>
    <r>
      <t>Wasser-
bezug
[m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/Jahr]</t>
    </r>
  </si>
  <si>
    <t>A</t>
  </si>
  <si>
    <t>B</t>
  </si>
  <si>
    <t>C</t>
  </si>
  <si>
    <t>D</t>
  </si>
  <si>
    <t>E</t>
  </si>
  <si>
    <t>m3</t>
  </si>
  <si>
    <t>Grundgebühr</t>
  </si>
  <si>
    <t>Mengengebühr</t>
  </si>
  <si>
    <t>Total</t>
  </si>
  <si>
    <t>Staffeltarif</t>
  </si>
  <si>
    <t>Jährlicher
Wasserbezug</t>
  </si>
  <si>
    <t>Mengengebühr
für jeden weiteren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</si>
</sst>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Fr.&quot;\ #,##0.00"/>
  </numFmts>
  <fonts count="12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" fontId="2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/>
    <xf numFmtId="164" fontId="0" fillId="3" borderId="1" xfId="0" applyNumberForma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0" fontId="0" fillId="0" borderId="0" xfId="0" applyBorder="1"/>
    <xf numFmtId="0" fontId="0" fillId="0" borderId="0" xfId="0" applyAlignment="1">
      <alignment vertic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 applyAlignment="1">
      <alignment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2" borderId="0" xfId="0" applyFont="1" applyFill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4" fontId="5" fillId="3" borderId="0" xfId="0" applyNumberFormat="1" applyFont="1" applyFill="1" applyAlignment="1">
      <alignment horizontal="right" wrapText="1"/>
    </xf>
    <xf numFmtId="4" fontId="5" fillId="4" borderId="0" xfId="0" applyNumberFormat="1" applyFont="1" applyFill="1" applyAlignment="1">
      <alignment horizontal="right" wrapText="1"/>
    </xf>
    <xf numFmtId="0" fontId="6" fillId="0" borderId="0" xfId="0" applyFont="1"/>
    <xf numFmtId="0" fontId="2" fillId="0" borderId="0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3" borderId="0" xfId="0" applyFill="1"/>
    <xf numFmtId="0" fontId="0" fillId="4" borderId="0" xfId="0" applyFill="1"/>
    <xf numFmtId="0" fontId="0" fillId="0" borderId="0" xfId="0" applyAlignment="1">
      <alignment vertical="center" wrapText="1"/>
    </xf>
    <xf numFmtId="164" fontId="7" fillId="3" borderId="0" xfId="0" applyNumberFormat="1" applyFont="1" applyFill="1"/>
    <xf numFmtId="164" fontId="7" fillId="4" borderId="0" xfId="0" applyNumberFormat="1" applyFont="1" applyFill="1"/>
    <xf numFmtId="0" fontId="9" fillId="0" borderId="0" xfId="0" applyFont="1" applyAlignment="1">
      <alignment horizontal="left" vertical="center"/>
    </xf>
    <xf numFmtId="4" fontId="0" fillId="3" borderId="0" xfId="0" applyNumberFormat="1" applyFill="1" applyAlignment="1">
      <alignment horizontal="right"/>
    </xf>
    <xf numFmtId="4" fontId="0" fillId="4" borderId="0" xfId="0" applyNumberFormat="1" applyFill="1" applyAlignment="1">
      <alignment horizontal="right"/>
    </xf>
    <xf numFmtId="164" fontId="0" fillId="4" borderId="1" xfId="0" applyNumberFormat="1" applyFill="1" applyBorder="1" applyAlignment="1">
      <alignment horizontal="right"/>
    </xf>
    <xf numFmtId="164" fontId="0" fillId="4" borderId="2" xfId="0" applyNumberFormat="1" applyFill="1" applyBorder="1" applyAlignment="1">
      <alignment horizontal="right"/>
    </xf>
    <xf numFmtId="0" fontId="10" fillId="3" borderId="0" xfId="0" applyNumberFormat="1" applyFont="1" applyFill="1" applyAlignment="1">
      <alignment horizontal="left"/>
    </xf>
    <xf numFmtId="164" fontId="10" fillId="4" borderId="0" xfId="0" applyNumberFormat="1" applyFont="1" applyFill="1" applyAlignment="1">
      <alignment horizontal="left"/>
    </xf>
    <xf numFmtId="0" fontId="8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Standard" xfId="0" builtinId="0"/>
  </cellStyles>
  <dxfs count="6">
    <dxf>
      <font>
        <color theme="0"/>
      </font>
      <fill>
        <patternFill>
          <fgColor theme="0"/>
          <bgColor theme="0"/>
        </patternFill>
      </fill>
      <border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7"/>
  <sheetViews>
    <sheetView showGridLines="0" showRowColHeaders="0" tabSelected="1" showRuler="0" zoomScale="140" zoomScaleNormal="140" zoomScalePageLayoutView="130" workbookViewId="0">
      <selection activeCell="C19" sqref="C19:D19"/>
    </sheetView>
  </sheetViews>
  <sheetFormatPr baseColWidth="10" defaultRowHeight="15" x14ac:dyDescent="0.25"/>
  <cols>
    <col min="2" max="2" width="21.140625" customWidth="1"/>
    <col min="3" max="3" width="10.42578125" customWidth="1"/>
    <col min="5" max="5" width="10" customWidth="1"/>
    <col min="6" max="6" width="16.28515625" customWidth="1"/>
    <col min="7" max="7" width="24" customWidth="1"/>
  </cols>
  <sheetData>
    <row r="3" spans="2:7" ht="18.75" x14ac:dyDescent="0.25">
      <c r="B3" s="1" t="s">
        <v>11</v>
      </c>
      <c r="C3" s="1"/>
      <c r="D3" s="2"/>
      <c r="E3" s="2"/>
      <c r="F3" s="3"/>
      <c r="G3" s="4"/>
    </row>
    <row r="4" spans="2:7" ht="40.5" x14ac:dyDescent="0.25">
      <c r="B4" s="5" t="s">
        <v>0</v>
      </c>
      <c r="C4" s="5"/>
      <c r="D4" s="19" t="s">
        <v>1</v>
      </c>
      <c r="E4" s="27"/>
      <c r="F4" s="24" t="s">
        <v>8</v>
      </c>
      <c r="G4" s="25" t="s">
        <v>13</v>
      </c>
    </row>
    <row r="5" spans="2:7" x14ac:dyDescent="0.25">
      <c r="B5" s="6"/>
      <c r="C5" s="6"/>
      <c r="D5" s="2"/>
      <c r="E5" s="2"/>
      <c r="F5" s="38"/>
      <c r="G5" s="39"/>
    </row>
    <row r="6" spans="2:7" x14ac:dyDescent="0.25">
      <c r="B6" s="49" t="s">
        <v>2</v>
      </c>
      <c r="C6" s="28"/>
      <c r="D6" s="20">
        <v>0</v>
      </c>
      <c r="E6" s="20"/>
      <c r="F6" s="8">
        <v>120</v>
      </c>
      <c r="G6" s="40"/>
    </row>
    <row r="7" spans="2:7" x14ac:dyDescent="0.25">
      <c r="B7" s="50"/>
      <c r="C7" s="29"/>
      <c r="D7" s="21"/>
      <c r="E7" s="21"/>
      <c r="F7" s="9"/>
      <c r="G7" s="41">
        <v>2</v>
      </c>
    </row>
    <row r="8" spans="2:7" x14ac:dyDescent="0.25">
      <c r="B8" s="49" t="s">
        <v>3</v>
      </c>
      <c r="C8" s="28"/>
      <c r="D8" s="20">
        <v>200</v>
      </c>
      <c r="E8" s="20"/>
      <c r="F8" s="8">
        <v>520</v>
      </c>
      <c r="G8" s="40"/>
    </row>
    <row r="9" spans="2:7" x14ac:dyDescent="0.25">
      <c r="B9" s="50"/>
      <c r="C9" s="29"/>
      <c r="D9" s="21"/>
      <c r="E9" s="21"/>
      <c r="F9" s="9"/>
      <c r="G9" s="41">
        <v>1.9</v>
      </c>
    </row>
    <row r="10" spans="2:7" x14ac:dyDescent="0.25">
      <c r="B10" s="49" t="s">
        <v>4</v>
      </c>
      <c r="C10" s="28"/>
      <c r="D10" s="20">
        <v>500</v>
      </c>
      <c r="E10" s="20"/>
      <c r="F10" s="8">
        <v>1090</v>
      </c>
      <c r="G10" s="40"/>
    </row>
    <row r="11" spans="2:7" x14ac:dyDescent="0.25">
      <c r="B11" s="50"/>
      <c r="C11" s="29"/>
      <c r="D11" s="21"/>
      <c r="E11" s="21"/>
      <c r="F11" s="9"/>
      <c r="G11" s="41">
        <v>1.8</v>
      </c>
    </row>
    <row r="12" spans="2:7" x14ac:dyDescent="0.25">
      <c r="B12" s="49" t="s">
        <v>5</v>
      </c>
      <c r="C12" s="28"/>
      <c r="D12" s="20">
        <v>1000</v>
      </c>
      <c r="E12" s="20"/>
      <c r="F12" s="8">
        <v>1990</v>
      </c>
      <c r="G12" s="40"/>
    </row>
    <row r="13" spans="2:7" x14ac:dyDescent="0.25">
      <c r="B13" s="50"/>
      <c r="C13" s="29"/>
      <c r="D13" s="21"/>
      <c r="E13" s="21"/>
      <c r="F13" s="9"/>
      <c r="G13" s="41">
        <v>1.7</v>
      </c>
    </row>
    <row r="14" spans="2:7" x14ac:dyDescent="0.25">
      <c r="B14" s="49" t="s">
        <v>6</v>
      </c>
      <c r="C14" s="28"/>
      <c r="D14" s="22">
        <v>2000</v>
      </c>
      <c r="E14" s="22"/>
      <c r="F14" s="8">
        <v>3690</v>
      </c>
      <c r="G14" s="40"/>
    </row>
    <row r="15" spans="2:7" x14ac:dyDescent="0.25">
      <c r="B15" s="50"/>
      <c r="C15" s="29"/>
      <c r="D15" s="23"/>
      <c r="E15" s="23"/>
      <c r="F15" s="9"/>
      <c r="G15" s="41">
        <v>1.6</v>
      </c>
    </row>
    <row r="17" spans="1:7" ht="15.75" thickBot="1" x14ac:dyDescent="0.3"/>
    <row r="18" spans="1:7" ht="15.75" thickTop="1" x14ac:dyDescent="0.25">
      <c r="C18" s="12"/>
      <c r="D18" s="13"/>
      <c r="E18" s="14"/>
      <c r="F18" s="30"/>
    </row>
    <row r="19" spans="1:7" s="11" customFormat="1" ht="27.75" customHeight="1" x14ac:dyDescent="0.25">
      <c r="A19"/>
      <c r="B19" s="34" t="s">
        <v>12</v>
      </c>
      <c r="C19" s="46"/>
      <c r="D19" s="47"/>
      <c r="E19" s="15" t="s">
        <v>7</v>
      </c>
      <c r="F19" s="31"/>
      <c r="G19" s="37" t="str">
        <f>IF(C19&lt;D6,".",IF(C19&lt;D8,"Tarif A",IF(C19&lt;D10,"Tarif B",IF(C19&lt;D12,"Tarif C",IF(C19&lt;D14,"Tarif D","Tarif E")))))</f>
        <v>Tarif A</v>
      </c>
    </row>
    <row r="20" spans="1:7" ht="15.75" thickBot="1" x14ac:dyDescent="0.3">
      <c r="C20" s="16"/>
      <c r="D20" s="17"/>
      <c r="E20" s="18"/>
      <c r="F20" s="30"/>
    </row>
    <row r="21" spans="1:7" ht="15.75" thickTop="1" x14ac:dyDescent="0.25">
      <c r="D21" s="10"/>
      <c r="E21" s="10"/>
      <c r="F21" s="10"/>
      <c r="G21" s="10"/>
    </row>
    <row r="22" spans="1:7" ht="18.75" x14ac:dyDescent="0.3">
      <c r="D22" s="32" t="s">
        <v>8</v>
      </c>
      <c r="E22" s="32"/>
      <c r="F22" s="42" t="str">
        <f xml:space="preserve"> IF(G19="Tarif A",D6,IF(G19="Tarif B",D8,IF(G19="Tarif C",D10,IF(G19="Tarif D",D12,IF(G19="Tarif E",D14,""))))) &amp; " m3 inklusive"</f>
        <v>0 m3 inklusive</v>
      </c>
      <c r="G22" s="35">
        <f>IF(G19="Tarif A",F6,IF(G19="Tarif B",F8,IF(G19="Tarif C",F10,IF(G19="Tarif D",F12,IF(G19="Tarif E",F14,"")))))</f>
        <v>120</v>
      </c>
    </row>
    <row r="23" spans="1:7" ht="18.75" x14ac:dyDescent="0.3">
      <c r="D23" s="33" t="s">
        <v>9</v>
      </c>
      <c r="E23" s="33"/>
      <c r="F23" s="43" t="str">
        <f>IF(G19="Tarif A",TEXT(C19,0)&amp;" m3 * Fr."&amp;TEXT(G7,"#.00")&amp;" =",IF(G19="Tarif B",TEXT(C19-D8,0)&amp;" m3 * Fr."&amp;TEXT(G9,"#.00")&amp;" =",IF(G19="Tarif C",TEXT(C19-D10,0)&amp;" m3 * Fr."&amp;TEXT(G11,"#.00")&amp;" =",IF(G19="Tarif D",TEXT(C19-D12,0)&amp;" m3 * Fr."&amp;TEXT(G13,"#.00")&amp;" =",IF(G19="Tarif E",TEXT(C19-D14,0)&amp;" m3 * Fr."&amp;TEXT(G15,"#.00")&amp;" =","")))))</f>
        <v>0 m3 * Fr.2.00 =</v>
      </c>
      <c r="G23" s="36">
        <f>IF(G19="Tarif A",(C19-D6)*G7,IF(G19="Tarif B",(C19-D8)*G9,IF(G19="Tarif C",(C19-D10)*G11,IF(G19="Tarif D",(C19-D12)*G13,IF(G19="Tarif E",(C19-D14)*G15,"")))))</f>
        <v>0</v>
      </c>
    </row>
    <row r="24" spans="1:7" x14ac:dyDescent="0.25">
      <c r="F24" s="7"/>
    </row>
    <row r="25" spans="1:7" ht="18.75" x14ac:dyDescent="0.3">
      <c r="C25" s="26"/>
      <c r="D25" s="26" t="s">
        <v>10</v>
      </c>
      <c r="E25" s="26"/>
      <c r="F25" s="48">
        <f>IF(G23="","",G22+G23)</f>
        <v>120</v>
      </c>
      <c r="G25" s="48"/>
    </row>
    <row r="27" spans="1:7" s="44" customFormat="1" ht="36.75" customHeight="1" x14ac:dyDescent="0.25">
      <c r="A27"/>
      <c r="B27" s="45" t="str">
        <f>IF(ISBLANK(C19),"Bitte geben Sie Ihren jährlichen Wasserbezug ein.",IF(OR(NOT(ISNONTEXT(C19)),(C19&lt;0)),"Ungültiger Wert.",""))</f>
        <v>Bitte geben Sie Ihren jährlichen Wasserbezug ein.</v>
      </c>
      <c r="C27" s="45"/>
      <c r="D27" s="45"/>
      <c r="E27" s="45"/>
      <c r="F27" s="45"/>
      <c r="G27" s="45"/>
    </row>
  </sheetData>
  <sheetProtection password="CF68" sheet="1" objects="1" scenarios="1" selectLockedCells="1"/>
  <protectedRanges>
    <protectedRange sqref="C19:D19" name="Bereich1"/>
  </protectedRanges>
  <mergeCells count="8">
    <mergeCell ref="B27:G27"/>
    <mergeCell ref="C19:D19"/>
    <mergeCell ref="F25:G25"/>
    <mergeCell ref="B6:B7"/>
    <mergeCell ref="B8:B9"/>
    <mergeCell ref="B10:B11"/>
    <mergeCell ref="B12:B13"/>
    <mergeCell ref="B14:B15"/>
  </mergeCells>
  <conditionalFormatting sqref="B6:G7">
    <cfRule type="expression" dxfId="5" priority="7">
      <formula>$G$19="Tarif A"</formula>
    </cfRule>
  </conditionalFormatting>
  <conditionalFormatting sqref="B8:G9">
    <cfRule type="expression" dxfId="4" priority="6">
      <formula>$G$19="Tarif B"</formula>
    </cfRule>
  </conditionalFormatting>
  <conditionalFormatting sqref="B10:G11">
    <cfRule type="expression" dxfId="3" priority="5">
      <formula>$G$19="Tarif C"</formula>
    </cfRule>
  </conditionalFormatting>
  <conditionalFormatting sqref="B12:G13">
    <cfRule type="expression" dxfId="2" priority="4">
      <formula>$G$19="Tarif D"</formula>
    </cfRule>
  </conditionalFormatting>
  <conditionalFormatting sqref="B14:G15">
    <cfRule type="expression" dxfId="1" priority="3">
      <formula>$G$19="Tarif E"</formula>
    </cfRule>
  </conditionalFormatting>
  <conditionalFormatting sqref="B27:G27">
    <cfRule type="expression" dxfId="0" priority="1">
      <formula>AND(ISNONTEXT($C$19),($C$19&gt;=0),NOT(ISBLANK($C$19)))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&amp;LGas- / Wasserversorgung
Richterswil&amp;R&amp;D</oddHeader>
    <oddFooter>&amp;L&amp;F&amp;CRegistratur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 Daniel</dc:creator>
  <cp:lastModifiedBy>Willi Daniel</cp:lastModifiedBy>
  <cp:lastPrinted>2014-10-09T12:07:18Z</cp:lastPrinted>
  <dcterms:created xsi:type="dcterms:W3CDTF">2011-11-08T15:19:44Z</dcterms:created>
  <dcterms:modified xsi:type="dcterms:W3CDTF">2015-03-04T13:26:31Z</dcterms:modified>
</cp:coreProperties>
</file>