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80" windowHeight="1470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28" i="1" l="1"/>
  <c r="F19" i="1" l="1"/>
  <c r="E22" i="1" l="1"/>
  <c r="E23" i="1"/>
  <c r="F23" i="1"/>
  <c r="F22" i="1"/>
  <c r="E25" i="1" l="1"/>
</calcChain>
</file>

<file path=xl/sharedStrings.xml><?xml version="1.0" encoding="utf-8"?>
<sst xmlns="http://schemas.openxmlformats.org/spreadsheetml/2006/main" count="15" uniqueCount="14">
  <si>
    <t>Tarif</t>
  </si>
  <si>
    <r>
      <t>Wasser-
bezug
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/Jahr]</t>
    </r>
  </si>
  <si>
    <t>A</t>
  </si>
  <si>
    <t>B</t>
  </si>
  <si>
    <t>C</t>
  </si>
  <si>
    <t>D</t>
  </si>
  <si>
    <t>E</t>
  </si>
  <si>
    <t>m3</t>
  </si>
  <si>
    <t>Grundgebühr</t>
  </si>
  <si>
    <t>Mengengebühr</t>
  </si>
  <si>
    <t>Total</t>
  </si>
  <si>
    <t>Staffeltarif</t>
  </si>
  <si>
    <t>Jährlicher
Wasserbezug</t>
  </si>
  <si>
    <t>Mengengebühr
für jeden weiteren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</si>
</sst>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164" fontId="0" fillId="3" borderId="1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4" fontId="5" fillId="3" borderId="0" xfId="0" applyNumberFormat="1" applyFont="1" applyFill="1" applyAlignment="1">
      <alignment horizontal="right" wrapText="1"/>
    </xf>
    <xf numFmtId="4" fontId="5" fillId="4" borderId="0" xfId="0" applyNumberFormat="1" applyFont="1" applyFill="1" applyAlignment="1">
      <alignment horizontal="right" wrapText="1"/>
    </xf>
    <xf numFmtId="0" fontId="6" fillId="0" borderId="0" xfId="0" applyFont="1"/>
    <xf numFmtId="0" fontId="2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vertical="center" wrapText="1"/>
    </xf>
    <xf numFmtId="164" fontId="7" fillId="3" borderId="0" xfId="0" applyNumberFormat="1" applyFont="1" applyFill="1"/>
    <xf numFmtId="164" fontId="7" fillId="4" borderId="0" xfId="0" applyNumberFormat="1" applyFont="1" applyFill="1"/>
    <xf numFmtId="0" fontId="9" fillId="0" borderId="0" xfId="0" applyFont="1" applyAlignment="1">
      <alignment horizontal="left" vertical="center"/>
    </xf>
    <xf numFmtId="4" fontId="0" fillId="3" borderId="0" xfId="0" applyNumberFormat="1" applyFill="1" applyAlignment="1">
      <alignment horizontal="right"/>
    </xf>
    <xf numFmtId="4" fontId="0" fillId="4" borderId="0" xfId="0" applyNumberFormat="1" applyFill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0" fontId="10" fillId="3" borderId="0" xfId="0" applyNumberFormat="1" applyFont="1" applyFill="1" applyAlignment="1">
      <alignment horizontal="left"/>
    </xf>
    <xf numFmtId="164" fontId="10" fillId="4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6">
    <dxf>
      <fill>
        <patternFill patternType="solid">
          <fgColor auto="1"/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showGridLines="0" tabSelected="1" topLeftCell="A16" workbookViewId="0">
      <selection activeCell="B19" sqref="B19:C19"/>
    </sheetView>
  </sheetViews>
  <sheetFormatPr baseColWidth="10" defaultRowHeight="15" x14ac:dyDescent="0.25"/>
  <cols>
    <col min="1" max="1" width="21.140625" customWidth="1"/>
    <col min="2" max="2" width="10.42578125" customWidth="1"/>
    <col min="4" max="4" width="10" customWidth="1"/>
    <col min="5" max="5" width="16.28515625" customWidth="1"/>
    <col min="6" max="6" width="24" customWidth="1"/>
  </cols>
  <sheetData>
    <row r="3" spans="1:6" ht="18.75" x14ac:dyDescent="0.25">
      <c r="A3" s="1" t="s">
        <v>11</v>
      </c>
      <c r="B3" s="1"/>
      <c r="C3" s="2"/>
      <c r="D3" s="2"/>
      <c r="E3" s="3"/>
      <c r="F3" s="4"/>
    </row>
    <row r="4" spans="1:6" ht="40.5" x14ac:dyDescent="0.25">
      <c r="A4" s="5" t="s">
        <v>0</v>
      </c>
      <c r="B4" s="5"/>
      <c r="C4" s="19" t="s">
        <v>1</v>
      </c>
      <c r="D4" s="27"/>
      <c r="E4" s="24" t="s">
        <v>8</v>
      </c>
      <c r="F4" s="25" t="s">
        <v>13</v>
      </c>
    </row>
    <row r="5" spans="1:6" x14ac:dyDescent="0.25">
      <c r="A5" s="6"/>
      <c r="B5" s="6"/>
      <c r="C5" s="2"/>
      <c r="D5" s="2"/>
      <c r="E5" s="38"/>
      <c r="F5" s="39"/>
    </row>
    <row r="6" spans="1:6" x14ac:dyDescent="0.25">
      <c r="A6" s="48" t="s">
        <v>2</v>
      </c>
      <c r="B6" s="28"/>
      <c r="C6" s="20">
        <v>0</v>
      </c>
      <c r="D6" s="20"/>
      <c r="E6" s="8">
        <v>150</v>
      </c>
      <c r="F6" s="40"/>
    </row>
    <row r="7" spans="1:6" x14ac:dyDescent="0.25">
      <c r="A7" s="49"/>
      <c r="B7" s="29"/>
      <c r="C7" s="21"/>
      <c r="D7" s="21"/>
      <c r="E7" s="9"/>
      <c r="F7" s="41">
        <v>2</v>
      </c>
    </row>
    <row r="8" spans="1:6" x14ac:dyDescent="0.25">
      <c r="A8" s="48" t="s">
        <v>3</v>
      </c>
      <c r="B8" s="28"/>
      <c r="C8" s="20">
        <v>200</v>
      </c>
      <c r="D8" s="20"/>
      <c r="E8" s="8">
        <v>550</v>
      </c>
      <c r="F8" s="40"/>
    </row>
    <row r="9" spans="1:6" x14ac:dyDescent="0.25">
      <c r="A9" s="49"/>
      <c r="B9" s="29"/>
      <c r="C9" s="21"/>
      <c r="D9" s="21"/>
      <c r="E9" s="9"/>
      <c r="F9" s="41">
        <v>1.9</v>
      </c>
    </row>
    <row r="10" spans="1:6" x14ac:dyDescent="0.25">
      <c r="A10" s="48" t="s">
        <v>4</v>
      </c>
      <c r="B10" s="28"/>
      <c r="C10" s="20">
        <v>500</v>
      </c>
      <c r="D10" s="20"/>
      <c r="E10" s="8">
        <v>1200</v>
      </c>
      <c r="F10" s="40"/>
    </row>
    <row r="11" spans="1:6" x14ac:dyDescent="0.25">
      <c r="A11" s="49"/>
      <c r="B11" s="29"/>
      <c r="C11" s="21"/>
      <c r="D11" s="21"/>
      <c r="E11" s="9"/>
      <c r="F11" s="41">
        <v>1.8</v>
      </c>
    </row>
    <row r="12" spans="1:6" x14ac:dyDescent="0.25">
      <c r="A12" s="48" t="s">
        <v>5</v>
      </c>
      <c r="B12" s="28"/>
      <c r="C12" s="20">
        <v>1000</v>
      </c>
      <c r="D12" s="20"/>
      <c r="E12" s="8">
        <v>2100</v>
      </c>
      <c r="F12" s="40"/>
    </row>
    <row r="13" spans="1:6" x14ac:dyDescent="0.25">
      <c r="A13" s="49"/>
      <c r="B13" s="29"/>
      <c r="C13" s="21"/>
      <c r="D13" s="21"/>
      <c r="E13" s="9"/>
      <c r="F13" s="41">
        <v>1.5</v>
      </c>
    </row>
    <row r="14" spans="1:6" x14ac:dyDescent="0.25">
      <c r="A14" s="48" t="s">
        <v>6</v>
      </c>
      <c r="B14" s="28"/>
      <c r="C14" s="22">
        <v>2000</v>
      </c>
      <c r="D14" s="22"/>
      <c r="E14" s="8">
        <v>3600</v>
      </c>
      <c r="F14" s="40"/>
    </row>
    <row r="15" spans="1:6" x14ac:dyDescent="0.25">
      <c r="A15" s="49"/>
      <c r="B15" s="29"/>
      <c r="C15" s="23"/>
      <c r="D15" s="23"/>
      <c r="E15" s="9"/>
      <c r="F15" s="41">
        <v>1.2</v>
      </c>
    </row>
    <row r="17" spans="1:6" ht="15.75" thickBot="1" x14ac:dyDescent="0.3"/>
    <row r="18" spans="1:6" ht="15.75" thickTop="1" x14ac:dyDescent="0.25">
      <c r="B18" s="12"/>
      <c r="C18" s="13"/>
      <c r="D18" s="14"/>
      <c r="E18" s="30"/>
    </row>
    <row r="19" spans="1:6" s="11" customFormat="1" ht="27.75" customHeight="1" x14ac:dyDescent="0.25">
      <c r="A19" s="34" t="s">
        <v>12</v>
      </c>
      <c r="B19" s="45"/>
      <c r="C19" s="46"/>
      <c r="D19" s="15" t="s">
        <v>7</v>
      </c>
      <c r="E19" s="31"/>
      <c r="F19" s="37" t="str">
        <f>IF(B19&lt;C6,".",IF(B19&lt;C8,"Tarif A",IF(B19&lt;C10,"Tarif B",IF(B19&lt;C12,"Tarif C",IF(B19&lt;C14,"Tarif D","Tarif E")))))</f>
        <v>Tarif A</v>
      </c>
    </row>
    <row r="20" spans="1:6" ht="15.75" thickBot="1" x14ac:dyDescent="0.3">
      <c r="B20" s="16"/>
      <c r="C20" s="17"/>
      <c r="D20" s="18"/>
      <c r="E20" s="30"/>
    </row>
    <row r="21" spans="1:6" ht="15.75" thickTop="1" x14ac:dyDescent="0.25">
      <c r="C21" s="10"/>
      <c r="D21" s="10"/>
      <c r="E21" s="10"/>
      <c r="F21" s="10"/>
    </row>
    <row r="22" spans="1:6" ht="18.75" x14ac:dyDescent="0.3">
      <c r="C22" s="32" t="s">
        <v>8</v>
      </c>
      <c r="D22" s="32"/>
      <c r="E22" s="42" t="str">
        <f xml:space="preserve"> IF(F19="Tarif A",C6,IF(F19="Tarif B",C8,IF(F19="Tarif C",C10,IF(F19="Tarif D",C12,IF(F19="Tarif E",C14,""))))) &amp; " m3 inklusive"</f>
        <v>0 m3 inklusive</v>
      </c>
      <c r="F22" s="35">
        <f>IF(F19="Tarif A",E6,IF(F19="Tarif B",E8,IF(F19="Tarif C",E10,IF(F19="Tarif D",E12,IF(F19="Tarif E",E14,"")))))</f>
        <v>150</v>
      </c>
    </row>
    <row r="23" spans="1:6" ht="18.75" x14ac:dyDescent="0.3">
      <c r="C23" s="33" t="s">
        <v>9</v>
      </c>
      <c r="D23" s="33"/>
      <c r="E23" s="43" t="str">
        <f>IF(F19="Tarif A",TEXT(B19,0)&amp;" m3 * Fr."&amp;TEXT(F7,"#.00")&amp;" =",IF(F19="Tarif B",TEXT(B19-C8,0)&amp;" m3 * Fr."&amp;TEXT(F9,"#.00")&amp;" =",IF(F19="Tarif C",TEXT(B19-C10,0)&amp;" m3 * Fr."&amp;TEXT(F11,"#.00")&amp;" =",IF(F19="Tarif D",TEXT(B19-C12,0)&amp;" m3 * Fr."&amp;TEXT(F13,"#.00")&amp;" =",IF(F19="Tarif E",TEXT(B19-C14,0)&amp;" m3 * Fr."&amp;TEXT(F15,"#.00")&amp;" =","")))))</f>
        <v>0 m3 * Fr.2.00 =</v>
      </c>
      <c r="F23" s="36">
        <f>IF(F19="Tarif A",(B19-C6)*F7,IF(F19="Tarif B",(B19-C8)*F9,IF(F19="Tarif C",(B19-C10)*F11,IF(F19="Tarif D",(B19-C12)*F13,IF(F19="Tarif E",(B19-C14)*F15,"")))))</f>
        <v>0</v>
      </c>
    </row>
    <row r="24" spans="1:6" x14ac:dyDescent="0.25">
      <c r="E24" s="7"/>
    </row>
    <row r="25" spans="1:6" ht="18.75" x14ac:dyDescent="0.3">
      <c r="B25" s="26"/>
      <c r="C25" s="26" t="s">
        <v>10</v>
      </c>
      <c r="D25" s="26"/>
      <c r="E25" s="47">
        <f>IF(F23="","",F22+F23)</f>
        <v>150</v>
      </c>
      <c r="F25" s="47"/>
    </row>
    <row r="28" spans="1:6" ht="31.5" x14ac:dyDescent="0.5">
      <c r="A28" s="44" t="str">
        <f>IF(B19="","Bitte geben Sie Ihren jährlichen Wasserbezug ein.",IF((B19&lt;0),"Ungültiger Wert.",IF((ISNONTEXT(B19)=FALSE),"Ungültiger Wert.","")))</f>
        <v>Bitte geben Sie Ihren jährlichen Wasserbezug ein.</v>
      </c>
      <c r="B28" s="44"/>
      <c r="C28" s="44"/>
      <c r="D28" s="44"/>
      <c r="E28" s="44"/>
      <c r="F28" s="44"/>
    </row>
  </sheetData>
  <sheetProtection password="CC48" sheet="1" objects="1" scenarios="1" selectLockedCells="1"/>
  <protectedRanges>
    <protectedRange sqref="B19:C19" name="Bereich1"/>
  </protectedRanges>
  <mergeCells count="8">
    <mergeCell ref="A28:F28"/>
    <mergeCell ref="B19:C19"/>
    <mergeCell ref="E25:F25"/>
    <mergeCell ref="A6:A7"/>
    <mergeCell ref="A8:A9"/>
    <mergeCell ref="A10:A11"/>
    <mergeCell ref="A12:A13"/>
    <mergeCell ref="A14:A15"/>
  </mergeCells>
  <conditionalFormatting sqref="A6:F7">
    <cfRule type="expression" dxfId="5" priority="6">
      <formula>$F$19="Tarif A"</formula>
    </cfRule>
  </conditionalFormatting>
  <conditionalFormatting sqref="A8:F9">
    <cfRule type="expression" dxfId="4" priority="5">
      <formula>$F$19="Tarif B"</formula>
    </cfRule>
  </conditionalFormatting>
  <conditionalFormatting sqref="A10:F11">
    <cfRule type="expression" dxfId="3" priority="4">
      <formula>$F$19="Tarif C"</formula>
    </cfRule>
  </conditionalFormatting>
  <conditionalFormatting sqref="A12:F13">
    <cfRule type="expression" dxfId="2" priority="3">
      <formula>$F$19="Tarif D"</formula>
    </cfRule>
  </conditionalFormatting>
  <conditionalFormatting sqref="A14:F15">
    <cfRule type="expression" dxfId="1" priority="2">
      <formula>$F$19="Tarif E"</formula>
    </cfRule>
  </conditionalFormatting>
  <conditionalFormatting sqref="A28">
    <cfRule type="cellIs" dxfId="0" priority="1" operator="notEqual">
      <formula>""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&amp;LGas- / Wasserversorgung
Richterswil&amp;R&amp;D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Daniel</dc:creator>
  <cp:lastModifiedBy>Willi Daniel</cp:lastModifiedBy>
  <cp:lastPrinted>2014-11-12T06:57:04Z</cp:lastPrinted>
  <dcterms:created xsi:type="dcterms:W3CDTF">2011-11-08T15:19:44Z</dcterms:created>
  <dcterms:modified xsi:type="dcterms:W3CDTF">2014-11-12T06:57:07Z</dcterms:modified>
</cp:coreProperties>
</file>